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4235" windowHeight="76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2" i="1" l="1"/>
  <c r="D12" i="1"/>
  <c r="E11" i="1"/>
  <c r="D11" i="1"/>
  <c r="D19" i="1" l="1"/>
  <c r="D26" i="1"/>
  <c r="E26" i="1"/>
  <c r="D25" i="1"/>
  <c r="E18" i="1"/>
  <c r="D18" i="1"/>
  <c r="E19" i="1" l="1"/>
  <c r="E13" i="1"/>
  <c r="D13" i="1" l="1"/>
</calcChain>
</file>

<file path=xl/sharedStrings.xml><?xml version="1.0" encoding="utf-8"?>
<sst xmlns="http://schemas.openxmlformats.org/spreadsheetml/2006/main" count="75" uniqueCount="56">
  <si>
    <t>Приложение N 2</t>
  </si>
  <si>
    <t>к приказу Федеральной службы</t>
  </si>
  <si>
    <t>по тарифам</t>
  </si>
  <si>
    <t>от 2 марта 2011 года N 56-э</t>
  </si>
  <si>
    <t>     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</si>
  <si>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</si>
  <si>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N п/п</t>
  </si>
  <si>
    <t>Показатель</t>
  </si>
  <si>
    <t>Ед.изм.</t>
  </si>
  <si>
    <t>Примечание***</t>
  </si>
  <si>
    <t>план*</t>
  </si>
  <si>
    <t>факт**</t>
  </si>
  <si>
    <t>I.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</si>
  <si>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</si>
  <si>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</si>
  <si>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</si>
  <si>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1.1.</t>
  </si>
  <si>
    <t>Подконтрольные расходы, всего, в том числе:</t>
  </si>
  <si>
    <t>1.1.1.</t>
  </si>
  <si>
    <t>1.1.1.1</t>
  </si>
  <si>
    <t>в том числе на ремонт</t>
  </si>
  <si>
    <t>1.1.2.</t>
  </si>
  <si>
    <t>Фонд оплаты труда</t>
  </si>
  <si>
    <t>1.1.1.2</t>
  </si>
  <si>
    <t>1.1.3.</t>
  </si>
  <si>
    <t>Прочие подконтрольные расходы</t>
  </si>
  <si>
    <t>1.3.</t>
  </si>
  <si>
    <t>Неподконтрольные расходы, включенные в НВВ,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</si>
  <si>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</si>
  <si>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</si>
  <si>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</si>
  <si>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</si>
  <si>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</si>
  <si>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</si>
  <si>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</si>
  <si>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</si>
  <si>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</si>
  <si>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</si>
  <si>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</si>
  <si>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(+)/избыток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</si>
  <si>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</si>
  <si>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</si>
  <si>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</si>
  <si>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</si>
  <si>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</si>
  <si>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</si>
  <si>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</si>
  <si>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</si>
  <si>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Материальные расходы</t>
  </si>
  <si>
    <t>2016 год</t>
  </si>
  <si>
    <t>Данные будут после 31 марта</t>
  </si>
  <si>
    <t>Снижение объема потерь в результате реализации мер согласно программы энергосбережения и повышения энергетической эффективности</t>
  </si>
  <si>
    <t>В соответствии с заключенными договорами</t>
  </si>
  <si>
    <t xml:space="preserve">В соответствии с фактическим ФОТ </t>
  </si>
  <si>
    <t>Выполнение условий Коллективного договора</t>
  </si>
  <si>
    <t>Увеличение тарифов на автотранспортные услуги, при тарифном регулировании утверждена не полная сумма затрат от заявленной предприятием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</si>
</sst>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indexed="63"/>
      <name val="Arial"/>
      <family val="2"/>
      <charset val="204"/>
    </font>
    <font>
      <sz val="11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.7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7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2" fontId="0" fillId="0" borderId="0" xfId="0" applyNumberFormat="1"/>
    <xf numFmtId="0" fontId="9" fillId="0" borderId="2" xfId="0" applyFont="1" applyBorder="1" applyAlignment="1">
      <alignment horizontal="left" wrapText="1"/>
    </xf>
    <xf numFmtId="3" fontId="9" fillId="3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3" fontId="9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6" sqref="A6:F6"/>
    </sheetView>
  </sheetViews>
  <sheetFormatPr defaultRowHeight="15" x14ac:dyDescent="0.25"/>
  <cols>
    <col min="1" max="1" width="6.7109375" bestFit="1" customWidth="1"/>
    <col min="2" max="2" width="33" customWidth="1"/>
    <col min="3" max="3" width="8.7109375" bestFit="1" customWidth="1"/>
    <col min="4" max="5" width="8.42578125" bestFit="1" customWidth="1"/>
    <col min="6" max="6" width="43.85546875" customWidth="1"/>
  </cols>
  <sheetData>
    <row r="1" spans="1:9" x14ac:dyDescent="0.25">
      <c r="A1" s="23" t="s">
        <v>0</v>
      </c>
      <c r="B1" s="24"/>
      <c r="C1" s="24"/>
      <c r="D1" s="24"/>
      <c r="E1" s="24"/>
      <c r="F1" s="24"/>
    </row>
    <row r="2" spans="1:9" x14ac:dyDescent="0.25">
      <c r="A2" s="23" t="s">
        <v>1</v>
      </c>
      <c r="B2" s="24"/>
      <c r="C2" s="24"/>
      <c r="D2" s="24"/>
      <c r="E2" s="24"/>
      <c r="F2" s="24"/>
    </row>
    <row r="3" spans="1:9" x14ac:dyDescent="0.25">
      <c r="A3" s="23" t="s">
        <v>2</v>
      </c>
      <c r="B3" s="24"/>
      <c r="C3" s="24"/>
      <c r="D3" s="24"/>
      <c r="E3" s="24"/>
      <c r="F3" s="24"/>
    </row>
    <row r="4" spans="1:9" x14ac:dyDescent="0.25">
      <c r="A4" s="23" t="s">
        <v>3</v>
      </c>
      <c r="B4" s="24"/>
      <c r="C4" s="24"/>
      <c r="D4" s="24"/>
      <c r="E4" s="24"/>
      <c r="F4" s="24"/>
    </row>
    <row r="5" spans="1:9" ht="17.25" customHeight="1" x14ac:dyDescent="0.25">
      <c r="A5" s="3" t="s">
        <v>4</v>
      </c>
      <c r="B5" s="4"/>
      <c r="C5" s="4"/>
      <c r="D5" s="4"/>
      <c r="E5" s="4"/>
      <c r="F5" s="4"/>
    </row>
    <row r="6" spans="1:9" ht="62.25" customHeight="1" x14ac:dyDescent="0.25">
      <c r="A6" s="25" t="s">
        <v>5</v>
      </c>
      <c r="B6" s="26"/>
      <c r="C6" s="26"/>
      <c r="D6" s="26"/>
      <c r="E6" s="26"/>
      <c r="F6" s="26"/>
    </row>
    <row r="7" spans="1:9" ht="6" customHeight="1" x14ac:dyDescent="0.25">
      <c r="A7" s="5"/>
      <c r="B7" s="4"/>
      <c r="C7" s="4"/>
      <c r="D7" s="4"/>
      <c r="E7" s="4"/>
      <c r="F7" s="4"/>
    </row>
    <row r="8" spans="1:9" ht="7.5" customHeight="1" x14ac:dyDescent="0.25">
      <c r="A8" s="6"/>
      <c r="B8" s="6"/>
      <c r="C8" s="6"/>
      <c r="D8" s="6"/>
      <c r="E8" s="6"/>
      <c r="F8" s="6"/>
      <c r="G8" s="2"/>
      <c r="H8" s="1"/>
    </row>
    <row r="9" spans="1:9" x14ac:dyDescent="0.25">
      <c r="A9" s="7" t="s">
        <v>6</v>
      </c>
      <c r="B9" s="7" t="s">
        <v>7</v>
      </c>
      <c r="C9" s="7" t="s">
        <v>8</v>
      </c>
      <c r="D9" s="27" t="s">
        <v>49</v>
      </c>
      <c r="E9" s="27"/>
      <c r="F9" s="7" t="s">
        <v>9</v>
      </c>
      <c r="G9" s="2"/>
      <c r="H9" s="1"/>
    </row>
    <row r="10" spans="1:9" x14ac:dyDescent="0.25">
      <c r="A10" s="8"/>
      <c r="B10" s="8"/>
      <c r="C10" s="8"/>
      <c r="D10" s="7" t="s">
        <v>10</v>
      </c>
      <c r="E10" s="7" t="s">
        <v>11</v>
      </c>
      <c r="F10" s="13"/>
      <c r="G10" s="22"/>
      <c r="H10" s="22"/>
    </row>
    <row r="11" spans="1:9" ht="30" x14ac:dyDescent="0.25">
      <c r="A11" s="7" t="s">
        <v>12</v>
      </c>
      <c r="B11" s="9" t="s">
        <v>13</v>
      </c>
      <c r="C11" s="7" t="s">
        <v>14</v>
      </c>
      <c r="D11" s="16">
        <f>D13+D19</f>
        <v>31368.269999999997</v>
      </c>
      <c r="E11" s="16">
        <f>E13+E19</f>
        <v>34824.630000000005</v>
      </c>
      <c r="F11" s="13"/>
      <c r="G11" s="22"/>
      <c r="H11" s="22"/>
    </row>
    <row r="12" spans="1:9" ht="30" x14ac:dyDescent="0.25">
      <c r="A12" s="7">
        <v>1</v>
      </c>
      <c r="B12" s="9" t="s">
        <v>15</v>
      </c>
      <c r="C12" s="7" t="s">
        <v>14</v>
      </c>
      <c r="D12" s="15">
        <f>D11-21956.97</f>
        <v>9411.2999999999956</v>
      </c>
      <c r="E12" s="15">
        <f>E11-22271.62</f>
        <v>12553.010000000006</v>
      </c>
      <c r="F12" s="21"/>
      <c r="G12" s="22"/>
      <c r="H12" s="22"/>
    </row>
    <row r="13" spans="1:9" ht="30" x14ac:dyDescent="0.25">
      <c r="A13" s="7" t="s">
        <v>16</v>
      </c>
      <c r="B13" s="9" t="s">
        <v>17</v>
      </c>
      <c r="C13" s="7" t="s">
        <v>14</v>
      </c>
      <c r="D13" s="14">
        <f>D14+D15+D16+D17+D18</f>
        <v>7964.6299999999992</v>
      </c>
      <c r="E13" s="14">
        <f>E14+E15+E16+E17+E18</f>
        <v>10942.11</v>
      </c>
      <c r="F13" s="21"/>
      <c r="G13" s="22"/>
      <c r="H13" s="22"/>
    </row>
    <row r="14" spans="1:9" ht="60" x14ac:dyDescent="0.25">
      <c r="A14" s="7" t="s">
        <v>18</v>
      </c>
      <c r="B14" s="9" t="s">
        <v>48</v>
      </c>
      <c r="C14" s="7" t="s">
        <v>14</v>
      </c>
      <c r="D14" s="17">
        <v>1079.47</v>
      </c>
      <c r="E14" s="18">
        <v>2876.98</v>
      </c>
      <c r="F14" s="21" t="s">
        <v>55</v>
      </c>
      <c r="G14" s="22"/>
      <c r="H14" s="22"/>
      <c r="I14" s="10"/>
    </row>
    <row r="15" spans="1:9" x14ac:dyDescent="0.25">
      <c r="A15" s="7" t="s">
        <v>19</v>
      </c>
      <c r="B15" s="9" t="s">
        <v>20</v>
      </c>
      <c r="C15" s="7" t="s">
        <v>14</v>
      </c>
      <c r="D15" s="17">
        <v>576.94000000000005</v>
      </c>
      <c r="E15" s="18">
        <v>595.95000000000005</v>
      </c>
      <c r="F15" s="21"/>
      <c r="G15" s="22"/>
      <c r="H15" s="22"/>
    </row>
    <row r="16" spans="1:9" x14ac:dyDescent="0.25">
      <c r="A16" s="7" t="s">
        <v>21</v>
      </c>
      <c r="B16" s="9" t="s">
        <v>22</v>
      </c>
      <c r="C16" s="7" t="s">
        <v>14</v>
      </c>
      <c r="D16" s="17">
        <v>3776.24</v>
      </c>
      <c r="E16" s="18">
        <v>4025.49</v>
      </c>
      <c r="F16" s="21" t="s">
        <v>54</v>
      </c>
      <c r="G16" s="22"/>
      <c r="H16" s="22"/>
    </row>
    <row r="17" spans="1:8" x14ac:dyDescent="0.25">
      <c r="A17" s="7" t="s">
        <v>23</v>
      </c>
      <c r="B17" s="9" t="s">
        <v>20</v>
      </c>
      <c r="C17" s="7" t="s">
        <v>14</v>
      </c>
      <c r="D17" s="17">
        <v>0</v>
      </c>
      <c r="E17" s="18">
        <v>0</v>
      </c>
      <c r="F17" s="17"/>
      <c r="G17" s="22"/>
      <c r="H17" s="22"/>
    </row>
    <row r="18" spans="1:8" x14ac:dyDescent="0.25">
      <c r="A18" s="7" t="s">
        <v>24</v>
      </c>
      <c r="B18" s="9" t="s">
        <v>25</v>
      </c>
      <c r="C18" s="7" t="s">
        <v>14</v>
      </c>
      <c r="D18" s="17">
        <f>2426+105.98</f>
        <v>2531.98</v>
      </c>
      <c r="E18" s="18">
        <f>3287.06+156.63</f>
        <v>3443.69</v>
      </c>
      <c r="F18" s="21"/>
      <c r="G18" s="22"/>
      <c r="H18" s="22"/>
    </row>
    <row r="19" spans="1:8" ht="45" x14ac:dyDescent="0.25">
      <c r="A19" s="7" t="s">
        <v>26</v>
      </c>
      <c r="B19" s="9" t="s">
        <v>27</v>
      </c>
      <c r="C19" s="7" t="s">
        <v>14</v>
      </c>
      <c r="D19" s="15">
        <f>D20+D21+D23+D22+D24+D26+D25</f>
        <v>23403.64</v>
      </c>
      <c r="E19" s="15">
        <f>E20+E21+E22+E24+E25+E26</f>
        <v>23882.52</v>
      </c>
      <c r="F19" s="17"/>
      <c r="G19" s="22"/>
      <c r="H19" s="22"/>
    </row>
    <row r="20" spans="1:8" x14ac:dyDescent="0.25">
      <c r="A20" s="7" t="s">
        <v>28</v>
      </c>
      <c r="B20" s="9" t="s">
        <v>29</v>
      </c>
      <c r="C20" s="7" t="s">
        <v>14</v>
      </c>
      <c r="D20" s="19">
        <v>114</v>
      </c>
      <c r="E20" s="20">
        <v>251.6</v>
      </c>
      <c r="F20" s="21" t="s">
        <v>52</v>
      </c>
      <c r="G20" s="22"/>
      <c r="H20" s="22"/>
    </row>
    <row r="21" spans="1:8" x14ac:dyDescent="0.25">
      <c r="A21" s="7" t="s">
        <v>30</v>
      </c>
      <c r="B21" s="9" t="s">
        <v>31</v>
      </c>
      <c r="C21" s="7" t="s">
        <v>14</v>
      </c>
      <c r="D21" s="17">
        <v>1147.98</v>
      </c>
      <c r="E21" s="18">
        <v>1227.17</v>
      </c>
      <c r="F21" s="21" t="s">
        <v>53</v>
      </c>
      <c r="G21" s="22"/>
      <c r="H21" s="22"/>
    </row>
    <row r="22" spans="1:8" x14ac:dyDescent="0.25">
      <c r="A22" s="7" t="s">
        <v>32</v>
      </c>
      <c r="B22" s="9" t="s">
        <v>33</v>
      </c>
      <c r="C22" s="7" t="s">
        <v>14</v>
      </c>
      <c r="D22" s="17">
        <v>0</v>
      </c>
      <c r="E22" s="18">
        <v>0</v>
      </c>
      <c r="F22" s="17"/>
      <c r="G22" s="22"/>
      <c r="H22" s="22"/>
    </row>
    <row r="23" spans="1:8" x14ac:dyDescent="0.25">
      <c r="A23" s="7" t="s">
        <v>34</v>
      </c>
      <c r="B23" s="9" t="s">
        <v>35</v>
      </c>
      <c r="C23" s="7" t="s">
        <v>14</v>
      </c>
      <c r="D23" s="19">
        <v>26.5</v>
      </c>
      <c r="E23" s="18"/>
      <c r="F23" s="28" t="s">
        <v>50</v>
      </c>
      <c r="G23" s="22"/>
      <c r="H23" s="22"/>
    </row>
    <row r="24" spans="1:8" x14ac:dyDescent="0.25">
      <c r="A24" s="7" t="s">
        <v>36</v>
      </c>
      <c r="B24" s="9" t="s">
        <v>37</v>
      </c>
      <c r="C24" s="7" t="s">
        <v>14</v>
      </c>
      <c r="D24" s="17">
        <v>0</v>
      </c>
      <c r="E24" s="18">
        <v>0</v>
      </c>
      <c r="F24" s="29"/>
      <c r="G24" s="22"/>
      <c r="H24" s="22"/>
    </row>
    <row r="25" spans="1:8" ht="75" x14ac:dyDescent="0.25">
      <c r="A25" s="7" t="s">
        <v>38</v>
      </c>
      <c r="B25" s="9" t="s">
        <v>39</v>
      </c>
      <c r="C25" s="7" t="s">
        <v>14</v>
      </c>
      <c r="D25" s="17">
        <f>41.89</f>
        <v>41.89</v>
      </c>
      <c r="E25" s="20"/>
      <c r="F25" s="29"/>
      <c r="G25" s="22"/>
      <c r="H25" s="22"/>
    </row>
    <row r="26" spans="1:8" ht="30" x14ac:dyDescent="0.25">
      <c r="A26" s="7" t="s">
        <v>40</v>
      </c>
      <c r="B26" s="9" t="s">
        <v>41</v>
      </c>
      <c r="C26" s="7" t="s">
        <v>14</v>
      </c>
      <c r="D26" s="17">
        <f>21956.97+116.3</f>
        <v>22073.27</v>
      </c>
      <c r="E26" s="18">
        <f>22271.62+132.13</f>
        <v>22403.75</v>
      </c>
      <c r="F26" s="29"/>
      <c r="G26" s="22"/>
      <c r="H26" s="22"/>
    </row>
    <row r="27" spans="1:8" ht="30" x14ac:dyDescent="0.25">
      <c r="A27" s="7" t="s">
        <v>42</v>
      </c>
      <c r="B27" s="9" t="s">
        <v>43</v>
      </c>
      <c r="C27" s="7" t="s">
        <v>14</v>
      </c>
      <c r="D27" s="17">
        <v>576.94000000000005</v>
      </c>
      <c r="E27" s="18">
        <v>595.95000000000005</v>
      </c>
      <c r="F27" s="11"/>
      <c r="G27" s="22"/>
      <c r="H27" s="22"/>
    </row>
    <row r="28" spans="1:8" ht="60" x14ac:dyDescent="0.25">
      <c r="A28" s="7" t="s">
        <v>44</v>
      </c>
      <c r="B28" s="9" t="s">
        <v>45</v>
      </c>
      <c r="C28" s="7" t="s">
        <v>14</v>
      </c>
      <c r="D28" s="17">
        <v>12063.06</v>
      </c>
      <c r="E28" s="14">
        <v>9873.08</v>
      </c>
      <c r="F28" s="30" t="s">
        <v>51</v>
      </c>
      <c r="G28" s="22"/>
      <c r="H28" s="22"/>
    </row>
    <row r="29" spans="1:8" ht="45" x14ac:dyDescent="0.25">
      <c r="A29" s="7" t="s">
        <v>46</v>
      </c>
      <c r="B29" s="9" t="s">
        <v>47</v>
      </c>
      <c r="C29" s="7" t="s">
        <v>14</v>
      </c>
      <c r="D29" s="16">
        <v>0</v>
      </c>
      <c r="E29" s="16">
        <v>0</v>
      </c>
      <c r="F29" s="12"/>
      <c r="G29" s="22"/>
      <c r="H29" s="22"/>
    </row>
    <row r="30" spans="1:8" x14ac:dyDescent="0.25">
      <c r="A30" s="4"/>
      <c r="B30" s="4"/>
      <c r="C30" s="4"/>
      <c r="D30" s="4"/>
      <c r="E30" s="4"/>
      <c r="F30" s="4"/>
    </row>
  </sheetData>
  <mergeCells count="26">
    <mergeCell ref="A1:F1"/>
    <mergeCell ref="A2:F2"/>
    <mergeCell ref="A3:F3"/>
    <mergeCell ref="A4:F4"/>
    <mergeCell ref="G16:H16"/>
    <mergeCell ref="A6:F6"/>
    <mergeCell ref="D9:E9"/>
    <mergeCell ref="G10:H10"/>
    <mergeCell ref="G11:H11"/>
    <mergeCell ref="G12:H12"/>
    <mergeCell ref="G13:H13"/>
    <mergeCell ref="G14:H14"/>
    <mergeCell ref="G15:H15"/>
    <mergeCell ref="G17:H17"/>
    <mergeCell ref="G18:H18"/>
    <mergeCell ref="G19:H19"/>
    <mergeCell ref="G20:H20"/>
    <mergeCell ref="G29:H29"/>
    <mergeCell ref="G21:H21"/>
    <mergeCell ref="G22:H22"/>
    <mergeCell ref="G23:H23"/>
    <mergeCell ref="G24:H24"/>
    <mergeCell ref="G25:H25"/>
    <mergeCell ref="G26:H26"/>
    <mergeCell ref="G27:H27"/>
    <mergeCell ref="G28:H28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Емельянова</dc:creator>
  <cp:lastModifiedBy>Татьяна Емельянова</cp:lastModifiedBy>
  <cp:lastPrinted>2017-02-20T09:31:34Z</cp:lastPrinted>
  <dcterms:created xsi:type="dcterms:W3CDTF">2015-04-02T11:58:04Z</dcterms:created>
  <dcterms:modified xsi:type="dcterms:W3CDTF">2017-02-20T10:04:34Z</dcterms:modified>
</cp:coreProperties>
</file>